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ECUFID\CECUFID 2021\EDOS FIANCIEROS\DIC\FORMATOS LDF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Area" localSheetId="0">F1_ESF!$B$2:$G$82</definedName>
    <definedName name="_xlnm.Print_Titles" localSheetId="0">F1_ESF!$2:$5</definedName>
  </definedNames>
  <calcPr calcId="15251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F79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/>
  <c r="G47" i="1"/>
  <c r="G59" i="1"/>
  <c r="F47" i="1"/>
  <c r="F59" i="1"/>
  <c r="F81" i="1" s="1"/>
  <c r="D47" i="1"/>
  <c r="D62" i="1" s="1"/>
  <c r="C47" i="1"/>
  <c r="C62" i="1" s="1"/>
  <c r="G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<sst xmlns="http://schemas.openxmlformats.org/spreadsheetml/2006/main" count="127" uniqueCount="124">
  <si>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</si>
  <si>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</si>
  <si>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</si>
  <si>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</si>
  <si>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</si>
  <si>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</si>
  <si>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</si>
  <si>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</si>
  <si>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</si>
  <si>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</si>
  <si>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</si>
  <si>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</si>
  <si>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</si>
  <si>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</si>
  <si>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</si>
  <si>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</si>
  <si>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</si>
  <si>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</si>
  <si>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</si>
  <si>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</si>
  <si>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</si>
  <si>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</si>
  <si>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</si>
  <si>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</si>
  <si>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</si>
  <si>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</si>
  <si>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</si>
  <si>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</si>
  <si>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</si>
  <si>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</si>
  <si>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</si>
  <si>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</si>
  <si>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</si>
  <si>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</si>
  <si>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</si>
  <si>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</si>
  <si>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</si>
  <si>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</si>
  <si>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</si>
  <si>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</si>
  <si>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</si>
  <si>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</si>
  <si>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</si>
  <si>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</si>
  <si>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</si>
  <si>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</si>
  <si>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</si>
  <si>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</si>
  <si>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</si>
  <si>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</si>
  <si>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</si>
  <si>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</si>
  <si>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</si>
  <si>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</si>
  <si>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</si>
  <si>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</si>
  <si>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</si>
  <si>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</si>
  <si>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</si>
  <si>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</si>
  <si>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</si>
  <si>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</si>
  <si>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</si>
  <si>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</si>
  <si>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</si>
  <si>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</si>
  <si>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</si>
  <si>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</si>
  <si>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</si>
  <si>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</si>
  <si>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</si>
  <si>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</si>
  <si>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</si>
  <si>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</si>
  <si>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</si>
  <si>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</si>
  <si>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</si>
  <si>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</si>
  <si>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</si>
  <si>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</si>
  <si>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</si>
  <si>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</si>
  <si>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</si>
  <si>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</si>
  <si>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</si>
  <si>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</si>
  <si>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</si>
  <si>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</si>
  <si>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</si>
  <si>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</si>
  <si>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</si>
  <si>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</si>
  <si>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</si>
  <si>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</si>
  <si>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</si>
  <si>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</si>
  <si>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</si>
  <si>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</si>
  <si>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</si>
  <si>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</si>
  <si>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</si>
  <si>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</si>
  <si>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</si>
  <si>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</si>
  <si>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</si>
  <si>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</si>
  <si>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</si>
  <si>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</si>
  <si>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</si>
  <si>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</si>
  <si>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</si>
  <si>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</si>
  <si>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</si>
  <si>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</si>
  <si>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</si>
  <si>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</si>
  <si>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</si>
  <si>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</si>
  <si>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</si>
  <si>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</si>
  <si>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COMISION ESTATAL DE CULTURA FISICA Y DEPORTE (a)</t>
  </si>
  <si>
    <t>Al 31 de diciembre de 2020 y al 31 de Diciembre de 2021 (b)</t>
  </si>
  <si>
    <t>2021 (d)</t>
  </si>
  <si>
    <t>31 de diciembre de 2020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</si>
</sst>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69" activePane="bottomLeft" state="frozen"/>
      <selection pane="bottomLeft" activeCell="B2" sqref="B2:G8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242846.67</v>
      </c>
      <c r="D9" s="9">
        <f>SUM(D10:D16)</f>
        <v>202257.52000000002</v>
      </c>
      <c r="E9" s="11" t="s">
        <v>8</v>
      </c>
      <c r="F9" s="9">
        <f>SUM(F10:F18)</f>
        <v>11406898.25</v>
      </c>
      <c r="G9" s="9">
        <f>SUM(G10:G18)</f>
        <v>17047856.18</v>
      </c>
    </row>
    <row r="10" spans="2:7" x14ac:dyDescent="0.2">
      <c r="B10" s="12" t="s">
        <v>9</v>
      </c>
      <c r="C10" s="9">
        <v>19751.03</v>
      </c>
      <c r="D10" s="9">
        <v>7054.2</v>
      </c>
      <c r="E10" s="13" t="s">
        <v>10</v>
      </c>
      <c r="F10" s="9">
        <v>0</v>
      </c>
      <c r="G10" s="9">
        <v>292807.33</v>
      </c>
    </row>
    <row r="11" spans="2:7" x14ac:dyDescent="0.2">
      <c r="B11" s="12" t="s">
        <v>11</v>
      </c>
      <c r="C11" s="9">
        <v>0</v>
      </c>
      <c r="D11" s="9">
        <v>0</v>
      </c>
      <c r="E11" s="13" t="s">
        <v>12</v>
      </c>
      <c r="F11" s="9">
        <v>5055937.6900000004</v>
      </c>
      <c r="G11" s="9">
        <v>6904031.9299999997</v>
      </c>
    </row>
    <row r="12" spans="2:7" x14ac:dyDescent="0.2">
      <c r="B12" s="12" t="s">
        <v>13</v>
      </c>
      <c r="C12" s="9">
        <v>223095.64</v>
      </c>
      <c r="D12" s="9">
        <v>195203.32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242954.93</v>
      </c>
      <c r="G14" s="9">
        <v>3988146.3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3868317.38</v>
      </c>
      <c r="G16" s="9">
        <v>3587177.01</v>
      </c>
    </row>
    <row r="17" spans="2:7" x14ac:dyDescent="0.2">
      <c r="B17" s="10" t="s">
        <v>23</v>
      </c>
      <c r="C17" s="9">
        <f>SUM(C18:C24)</f>
        <v>31709269.93</v>
      </c>
      <c r="D17" s="9">
        <f>SUM(D18:D24)</f>
        <v>27607789.969999999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2239688.25</v>
      </c>
      <c r="G18" s="9">
        <v>2275693.61</v>
      </c>
    </row>
    <row r="19" spans="2:7" x14ac:dyDescent="0.2">
      <c r="B19" s="12" t="s">
        <v>27</v>
      </c>
      <c r="C19" s="9">
        <v>24255842.329999998</v>
      </c>
      <c r="D19" s="9">
        <v>20142855.129999999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7453427.5999999996</v>
      </c>
      <c r="D20" s="9">
        <v>7464934.8399999999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12760</v>
      </c>
      <c r="D25" s="9">
        <f>SUM(D26:D30)</f>
        <v>12760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12760</v>
      </c>
      <c r="D26" s="9">
        <v>12760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37905</v>
      </c>
      <c r="D41" s="9">
        <f>SUM(D42:D45)</f>
        <v>37905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37905</v>
      </c>
      <c r="D42" s="9">
        <v>37905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32002781.600000001</v>
      </c>
      <c r="D47" s="9">
        <f>D9+D17+D25+D31+D37+D38+D41</f>
        <v>27860712.489999998</v>
      </c>
      <c r="E47" s="8" t="s">
        <v>82</v>
      </c>
      <c r="F47" s="9">
        <f>F9+F19+F23+F26+F27+F31+F38+F42</f>
        <v>11406898.25</v>
      </c>
      <c r="G47" s="9">
        <f>G9+G19+G23+G26+G27+G31+G38+G42</f>
        <v>17047856.18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129855122.28</v>
      </c>
      <c r="D52" s="9">
        <v>129855122.28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7849843.6799999997</v>
      </c>
      <c r="D53" s="9">
        <v>7849843.6799999997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11406898.25</v>
      </c>
      <c r="G59" s="9">
        <f>G47+G57</f>
        <v>17047856.18</v>
      </c>
    </row>
    <row r="60" spans="2:7" ht="25.5" x14ac:dyDescent="0.2">
      <c r="B60" s="6" t="s">
        <v>102</v>
      </c>
      <c r="C60" s="9">
        <f>SUM(C50:C58)</f>
        <v>137704965.96000001</v>
      </c>
      <c r="D60" s="9">
        <f>SUM(D50:D58)</f>
        <v>137704965.96000001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169707747.56</v>
      </c>
      <c r="D62" s="9">
        <f>D47+D60</f>
        <v>165565678.45000002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57699281.68</v>
      </c>
      <c r="G63" s="9">
        <f>SUM(G64:G66)</f>
        <v>57699281.68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57699281.68</v>
      </c>
      <c r="G66" s="9">
        <v>57699281.68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100601567.63</v>
      </c>
      <c r="G68" s="9">
        <f>SUM(G69:G73)</f>
        <v>90818540.590000004</v>
      </c>
    </row>
    <row r="69" spans="2:7" x14ac:dyDescent="0.2">
      <c r="B69" s="10"/>
      <c r="C69" s="9"/>
      <c r="D69" s="9"/>
      <c r="E69" s="11" t="s">
        <v>110</v>
      </c>
      <c r="F69" s="9">
        <v>9788027.0399999991</v>
      </c>
      <c r="G69" s="9">
        <v>14385950.66</v>
      </c>
    </row>
    <row r="70" spans="2:7" x14ac:dyDescent="0.2">
      <c r="B70" s="10"/>
      <c r="C70" s="9"/>
      <c r="D70" s="9"/>
      <c r="E70" s="11" t="s">
        <v>111</v>
      </c>
      <c r="F70" s="9">
        <v>111826846.53</v>
      </c>
      <c r="G70" s="9">
        <v>97445895.870000005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-21013305.940000001</v>
      </c>
      <c r="G73" s="9">
        <v>-21013305.940000001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158300849.31</v>
      </c>
      <c r="G79" s="9">
        <f>G63+G68+G75</f>
        <v>148517822.27000001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169707747.56</v>
      </c>
      <c r="G81" s="9">
        <f>G59+G79</f>
        <v>165565678.45000002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F1_ESF</vt:lpstr>
      <vt:lpstr>'F1_ESF'!Área_de_impresión</vt:lpstr>
      <vt:lpstr>'F1_ESF'!Títulos_a_imprimir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2022-03-10T19:58:40Z</cp:lastPrinted>
  <dcterms:created xsi:type="dcterms:W3CDTF">2016-10-11T18:36:49Z</dcterms:created>
  <dcterms:modified xsi:type="dcterms:W3CDTF">2022-03-10T19:58:43Z</dcterms:modified>
</cp:coreProperties>
</file>